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wangwooko/Dropbox/Ko2021elife/2_Source data/"/>
    </mc:Choice>
  </mc:AlternateContent>
  <xr:revisionPtr revIDLastSave="0" documentId="13_ncr:1_{A1C1AA77-326F-784B-BCCF-137B5F1BEAF2}" xr6:coauthVersionLast="47" xr6:coauthVersionMax="47" xr10:uidLastSave="{00000000-0000-0000-0000-000000000000}"/>
  <bookViews>
    <workbookView xWindow="6400" yWindow="500" windowWidth="19200" windowHeight="13480" xr2:uid="{CFB7164B-4FB3-7B4D-B93A-4D699FE10D49}"/>
  </bookViews>
  <sheets>
    <sheet name="Figure 2A" sheetId="1" r:id="rId1"/>
    <sheet name="Figure 2B" sheetId="2" r:id="rId2"/>
    <sheet name="Figure 2C" sheetId="6" r:id="rId3"/>
    <sheet name="Figure 2E" sheetId="3" r:id="rId4"/>
    <sheet name="Figure 2G" sheetId="4" r:id="rId5"/>
    <sheet name="Figure 2I" sheetId="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0" i="5" l="1"/>
  <c r="J20" i="5"/>
  <c r="E20" i="5"/>
  <c r="I20" i="5"/>
  <c r="D20" i="5"/>
  <c r="C20" i="5"/>
  <c r="H20" i="5"/>
  <c r="B20" i="5"/>
  <c r="C19" i="5"/>
  <c r="D19" i="5"/>
  <c r="E19" i="5"/>
  <c r="H19" i="5"/>
  <c r="I19" i="5"/>
  <c r="J19" i="5"/>
  <c r="K19" i="5"/>
  <c r="B19" i="5"/>
</calcChain>
</file>

<file path=xl/sharedStrings.xml><?xml version="1.0" encoding="utf-8"?>
<sst xmlns="http://schemas.openxmlformats.org/spreadsheetml/2006/main" count="234" uniqueCount="103">
  <si>
    <t>Figure 2A</t>
  </si>
  <si>
    <t>CSA 1uM</t>
  </si>
  <si>
    <t>CSA 10 uM</t>
  </si>
  <si>
    <t>CSA 100 uM</t>
  </si>
  <si>
    <t>AVG</t>
  </si>
  <si>
    <t>SEM</t>
  </si>
  <si>
    <t>DMSO</t>
  </si>
  <si>
    <t>(hr)</t>
  </si>
  <si>
    <t>Figure 2B</t>
  </si>
  <si>
    <t>DMSO_4h</t>
  </si>
  <si>
    <t>CsA_4h</t>
  </si>
  <si>
    <t>Table Analyzed</t>
  </si>
  <si>
    <t>Unpaired t test data</t>
  </si>
  <si>
    <t>Column B</t>
  </si>
  <si>
    <t>vs.</t>
  </si>
  <si>
    <t>Column A</t>
  </si>
  <si>
    <t>Unpaired t test</t>
  </si>
  <si>
    <t>P value</t>
  </si>
  <si>
    <t>P value summary</t>
  </si>
  <si>
    <t>ns</t>
  </si>
  <si>
    <t>Significantly different (P &lt; 0.05)?</t>
  </si>
  <si>
    <t>No</t>
  </si>
  <si>
    <t>One- or two-tailed P value?</t>
  </si>
  <si>
    <t>Two-tailed</t>
  </si>
  <si>
    <t>t, df</t>
  </si>
  <si>
    <t>t=0.3017 df=8</t>
  </si>
  <si>
    <t>How big is the difference?</t>
  </si>
  <si>
    <t>Mean ± SEM of column A</t>
  </si>
  <si>
    <t>4.159 ± 0.8573, n=5</t>
  </si>
  <si>
    <t>Mean ± SEM of column B</t>
  </si>
  <si>
    <t>3.853 ± 0.538, n=5</t>
  </si>
  <si>
    <t>Difference between means</t>
  </si>
  <si>
    <t>-0.3054 ± 1.012</t>
  </si>
  <si>
    <t>95% confidence interval</t>
  </si>
  <si>
    <t>-2.639 to 2.029</t>
  </si>
  <si>
    <t>R squared (eta squared)</t>
  </si>
  <si>
    <t>F test to compare variances</t>
  </si>
  <si>
    <t>F, DFn, Dfd</t>
  </si>
  <si>
    <t>2.539, 4, 4</t>
  </si>
  <si>
    <t>Statistics</t>
  </si>
  <si>
    <t>Figure 2E</t>
  </si>
  <si>
    <t>CTL</t>
  </si>
  <si>
    <t>EGTA</t>
  </si>
  <si>
    <t>2hr only EGTA</t>
  </si>
  <si>
    <t>2h later EGTA</t>
  </si>
  <si>
    <t>No cut</t>
  </si>
  <si>
    <t>Cut_4 hr</t>
  </si>
  <si>
    <t>Cut_4 hr_EGTA</t>
  </si>
  <si>
    <t>Figure 2G</t>
  </si>
  <si>
    <t>One-way ANOVA data</t>
  </si>
  <si>
    <t>Data sets analyzed</t>
  </si>
  <si>
    <t>A : No cut</t>
  </si>
  <si>
    <t>B : Cut_4 hr</t>
  </si>
  <si>
    <t>C : Cut_4 hr_EGTA</t>
  </si>
  <si>
    <t>ANOVA summary</t>
  </si>
  <si>
    <t>F</t>
  </si>
  <si>
    <t>&lt;0.0001</t>
  </si>
  <si>
    <t>****</t>
  </si>
  <si>
    <t>Significant diff. among means (P &lt; 0.05)?</t>
  </si>
  <si>
    <t>Yes</t>
  </si>
  <si>
    <t>R square</t>
  </si>
  <si>
    <t>Brown-Forsythe test</t>
  </si>
  <si>
    <t>F (DFn, DFd)</t>
  </si>
  <si>
    <t>1.014 (2, 16)</t>
  </si>
  <si>
    <t>Are SDs significantly different (P &lt; 0.05)?</t>
  </si>
  <si>
    <t>Bartlett's test</t>
  </si>
  <si>
    <t>Bartlett's statistic (corrected)</t>
  </si>
  <si>
    <t>*</t>
  </si>
  <si>
    <t>ANOVA table</t>
  </si>
  <si>
    <t>SS</t>
  </si>
  <si>
    <t>DF</t>
  </si>
  <si>
    <t>MS</t>
  </si>
  <si>
    <t>Treatment (between columns)</t>
  </si>
  <si>
    <t>F (2, 16) = 98.27</t>
  </si>
  <si>
    <t>P&lt;0.0001</t>
  </si>
  <si>
    <t>Residual (within columns)</t>
  </si>
  <si>
    <t>Total</t>
  </si>
  <si>
    <t>Data summary</t>
  </si>
  <si>
    <t>Number of treatments (columns)</t>
  </si>
  <si>
    <t>Number of values (total)</t>
  </si>
  <si>
    <t>Figure 2I</t>
  </si>
  <si>
    <t>Cut_4h</t>
  </si>
  <si>
    <t>EGTA_4hr_uncut</t>
  </si>
  <si>
    <t>ETGA_4hr_cut</t>
  </si>
  <si>
    <t>(lef)</t>
  </si>
  <si>
    <t>(Right)</t>
  </si>
  <si>
    <t>moving One-way ANOVA data</t>
  </si>
  <si>
    <t>B : Cut_4h</t>
  </si>
  <si>
    <t>C : EGTA_4hr_uncut</t>
  </si>
  <si>
    <t>D : ETGA_4hr_cut</t>
  </si>
  <si>
    <t>1.827 (3, 34)</t>
  </si>
  <si>
    <t>F (3, 34) = 16.34</t>
  </si>
  <si>
    <t>A : No. of mitochondria</t>
  </si>
  <si>
    <t>B : No. of mitochondria</t>
  </si>
  <si>
    <t>C : Data Set-C</t>
  </si>
  <si>
    <t>D : Data Set-D</t>
  </si>
  <si>
    <t>0.06112 (3, 34)</t>
  </si>
  <si>
    <t>F (3, 34) = 0.8787</t>
  </si>
  <si>
    <t>P=0.4618</t>
  </si>
  <si>
    <t>Mobile Mito (%)</t>
  </si>
  <si>
    <t>No. of Mito</t>
  </si>
  <si>
    <t>Figure 2C</t>
  </si>
  <si>
    <t>10 uM BAPTA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</si>
</sst>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0" fillId="2" borderId="0" xfId="0" applyFill="1"/>
    <xf numFmtId="0" fontId="1" fillId="3" borderId="0" xfId="0" applyFont="1" applyFill="1" applyAlignment="1">
      <alignment horizontal="center"/>
    </xf>
    <xf numFmtId="0" fontId="0" fillId="3" borderId="0" xfId="0" applyFill="1"/>
    <xf numFmtId="0" fontId="1" fillId="4" borderId="0" xfId="0" applyFont="1" applyFill="1" applyAlignment="1">
      <alignment horizontal="center"/>
    </xf>
    <xf numFmtId="0" fontId="0" fillId="4" borderId="0" xfId="0" applyFill="1"/>
    <xf numFmtId="0" fontId="0" fillId="5" borderId="0" xfId="0" applyFill="1"/>
    <xf numFmtId="0" fontId="1" fillId="2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0" fillId="2" borderId="7" xfId="0" applyFill="1" applyBorder="1"/>
    <xf numFmtId="0" fontId="0" fillId="2" borderId="8" xfId="0" applyFill="1" applyBorder="1"/>
    <xf numFmtId="0" fontId="0" fillId="2" borderId="4" xfId="0" applyFill="1" applyBorder="1"/>
    <xf numFmtId="0" fontId="0" fillId="2" borderId="6" xfId="0" applyFill="1" applyBorder="1"/>
    <xf numFmtId="0" fontId="1" fillId="4" borderId="1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0" fillId="4" borderId="7" xfId="0" applyFill="1" applyBorder="1"/>
    <xf numFmtId="0" fontId="0" fillId="4" borderId="8" xfId="0" applyFill="1" applyBorder="1"/>
    <xf numFmtId="0" fontId="0" fillId="4" borderId="4" xfId="0" applyFill="1" applyBorder="1"/>
    <xf numFmtId="0" fontId="0" fillId="4" borderId="6" xfId="0" applyFill="1" applyBorder="1"/>
    <xf numFmtId="0" fontId="0" fillId="3" borderId="0" xfId="0" applyFill="1" applyBorder="1"/>
    <xf numFmtId="0" fontId="0" fillId="5" borderId="0" xfId="0" applyFill="1" applyBorder="1"/>
    <xf numFmtId="0" fontId="0" fillId="5" borderId="8" xfId="0" applyFill="1" applyBorder="1"/>
    <xf numFmtId="0" fontId="0" fillId="3" borderId="5" xfId="0" applyFill="1" applyBorder="1"/>
    <xf numFmtId="0" fontId="0" fillId="5" borderId="5" xfId="0" applyFill="1" applyBorder="1"/>
    <xf numFmtId="0" fontId="0" fillId="5" borderId="6" xfId="0" applyFill="1" applyBorder="1"/>
    <xf numFmtId="0" fontId="0" fillId="6" borderId="0" xfId="0" applyFill="1"/>
    <xf numFmtId="0" fontId="2" fillId="5" borderId="0" xfId="0" applyFont="1" applyFill="1"/>
    <xf numFmtId="0" fontId="2" fillId="6" borderId="0" xfId="0" applyFont="1" applyFill="1"/>
    <xf numFmtId="0" fontId="3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1" fillId="8" borderId="0" xfId="0" applyFont="1" applyFill="1" applyAlignment="1">
      <alignment horizontal="center"/>
    </xf>
    <xf numFmtId="0" fontId="0" fillId="8" borderId="0" xfId="0" applyFill="1"/>
    <xf numFmtId="0" fontId="1" fillId="6" borderId="1" xfId="0" applyFont="1" applyFill="1" applyBorder="1" applyAlignment="1">
      <alignment horizontal="center"/>
    </xf>
    <xf numFmtId="0" fontId="1" fillId="8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8" borderId="6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6" xfId="0" applyFont="1" applyFill="1" applyBorder="1" applyAlignment="1">
      <alignment horizontal="center"/>
    </xf>
    <xf numFmtId="0" fontId="0" fillId="6" borderId="7" xfId="0" applyFill="1" applyBorder="1"/>
    <xf numFmtId="0" fontId="0" fillId="6" borderId="8" xfId="0" applyFill="1" applyBorder="1"/>
    <xf numFmtId="0" fontId="0" fillId="6" borderId="4" xfId="0" applyFill="1" applyBorder="1"/>
    <xf numFmtId="0" fontId="0" fillId="6" borderId="6" xfId="0" applyFill="1" applyBorder="1"/>
    <xf numFmtId="0" fontId="1" fillId="7" borderId="1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1" fillId="7" borderId="4" xfId="0" applyFont="1" applyFill="1" applyBorder="1" applyAlignment="1">
      <alignment horizontal="center"/>
    </xf>
    <xf numFmtId="0" fontId="1" fillId="7" borderId="6" xfId="0" applyFont="1" applyFill="1" applyBorder="1" applyAlignment="1">
      <alignment horizontal="center"/>
    </xf>
    <xf numFmtId="0" fontId="0" fillId="7" borderId="7" xfId="0" applyFill="1" applyBorder="1"/>
    <xf numFmtId="0" fontId="0" fillId="7" borderId="8" xfId="0" applyFill="1" applyBorder="1"/>
    <xf numFmtId="0" fontId="0" fillId="7" borderId="4" xfId="0" applyFill="1" applyBorder="1"/>
    <xf numFmtId="0" fontId="0" fillId="7" borderId="6" xfId="0" applyFill="1" applyBorder="1"/>
    <xf numFmtId="0" fontId="1" fillId="3" borderId="1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0" fillId="3" borderId="7" xfId="0" applyFill="1" applyBorder="1"/>
    <xf numFmtId="0" fontId="0" fillId="3" borderId="8" xfId="0" applyFill="1" applyBorder="1"/>
    <xf numFmtId="0" fontId="0" fillId="3" borderId="4" xfId="0" applyFill="1" applyBorder="1"/>
    <xf numFmtId="0" fontId="0" fillId="3" borderId="6" xfId="0" applyFill="1" applyBorder="1"/>
    <xf numFmtId="0" fontId="1" fillId="8" borderId="1" xfId="0" applyFont="1" applyFill="1" applyBorder="1" applyAlignment="1">
      <alignment horizontal="center"/>
    </xf>
    <xf numFmtId="0" fontId="1" fillId="8" borderId="4" xfId="0" applyFont="1" applyFill="1" applyBorder="1" applyAlignment="1">
      <alignment horizontal="center"/>
    </xf>
    <xf numFmtId="0" fontId="0" fillId="8" borderId="7" xfId="0" applyFill="1" applyBorder="1"/>
    <xf numFmtId="0" fontId="0" fillId="8" borderId="8" xfId="0" applyFill="1" applyBorder="1"/>
    <xf numFmtId="0" fontId="0" fillId="8" borderId="4" xfId="0" applyFill="1" applyBorder="1"/>
    <xf numFmtId="0" fontId="0" fillId="8" borderId="6" xfId="0" applyFill="1" applyBorder="1"/>
    <xf numFmtId="0" fontId="5" fillId="0" borderId="0" xfId="0" applyFont="1"/>
    <xf numFmtId="0" fontId="6" fillId="0" borderId="0" xfId="0" applyFont="1"/>
    <xf numFmtId="0" fontId="7" fillId="0" borderId="0" xfId="0" applyFont="1"/>
    <xf numFmtId="0" fontId="1" fillId="4" borderId="0" xfId="0" applyFont="1" applyFill="1"/>
    <xf numFmtId="0" fontId="1" fillId="2" borderId="0" xfId="0" applyFont="1" applyFill="1"/>
    <xf numFmtId="0" fontId="1" fillId="3" borderId="0" xfId="0" applyFont="1" applyFill="1"/>
    <xf numFmtId="0" fontId="1" fillId="8" borderId="0" xfId="0" applyFont="1" applyFill="1"/>
    <xf numFmtId="0" fontId="1" fillId="2" borderId="1" xfId="0" applyFont="1" applyFill="1" applyBorder="1" applyAlignment="1">
      <alignment horizontal="right"/>
    </xf>
    <xf numFmtId="0" fontId="1" fillId="2" borderId="3" xfId="0" applyFont="1" applyFill="1" applyBorder="1" applyAlignment="1">
      <alignment horizontal="right"/>
    </xf>
    <xf numFmtId="0" fontId="1" fillId="3" borderId="3" xfId="0" applyFont="1" applyFill="1" applyBorder="1" applyAlignment="1">
      <alignment horizontal="right"/>
    </xf>
    <xf numFmtId="0" fontId="1" fillId="3" borderId="2" xfId="0" applyFont="1" applyFill="1" applyBorder="1" applyAlignment="1">
      <alignment horizontal="left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14C63B-FCE5-B940-92DC-616F4AA58145}">
  <dimension ref="A2:I8"/>
  <sheetViews>
    <sheetView tabSelected="1" workbookViewId="0">
      <selection activeCell="A2" sqref="A2:E8"/>
    </sheetView>
  </sheetViews>
  <sheetFormatPr baseColWidth="10" defaultRowHeight="16" x14ac:dyDescent="0.2"/>
  <sheetData>
    <row r="2" spans="1:9" ht="20" x14ac:dyDescent="0.25">
      <c r="A2" s="1" t="s">
        <v>0</v>
      </c>
    </row>
    <row r="4" spans="1:9" x14ac:dyDescent="0.2">
      <c r="B4" s="10" t="s">
        <v>6</v>
      </c>
      <c r="C4" s="18"/>
      <c r="D4" s="11" t="s">
        <v>1</v>
      </c>
      <c r="E4" s="11"/>
      <c r="F4" s="24" t="s">
        <v>2</v>
      </c>
      <c r="G4" s="25"/>
      <c r="H4" s="12" t="s">
        <v>3</v>
      </c>
      <c r="I4" s="13"/>
    </row>
    <row r="5" spans="1:9" x14ac:dyDescent="0.2">
      <c r="A5" s="3" t="s">
        <v>7</v>
      </c>
      <c r="B5" s="14" t="s">
        <v>4</v>
      </c>
      <c r="C5" s="19" t="s">
        <v>5</v>
      </c>
      <c r="D5" s="15" t="s">
        <v>4</v>
      </c>
      <c r="E5" s="15" t="s">
        <v>5</v>
      </c>
      <c r="F5" s="26" t="s">
        <v>4</v>
      </c>
      <c r="G5" s="27" t="s">
        <v>5</v>
      </c>
      <c r="H5" s="16" t="s">
        <v>4</v>
      </c>
      <c r="I5" s="17" t="s">
        <v>5</v>
      </c>
    </row>
    <row r="6" spans="1:9" x14ac:dyDescent="0.2">
      <c r="A6" s="3">
        <v>0</v>
      </c>
      <c r="B6" s="20">
        <v>0.16912666666666662</v>
      </c>
      <c r="C6" s="21">
        <v>5.5653987720616221E-3</v>
      </c>
      <c r="D6" s="32">
        <v>0.17939230769230768</v>
      </c>
      <c r="E6" s="32">
        <v>5.22947099273963E-3</v>
      </c>
      <c r="F6" s="28">
        <v>0.16595263157894738</v>
      </c>
      <c r="G6" s="29">
        <v>5.4670109456259322E-3</v>
      </c>
      <c r="H6" s="33">
        <v>0.16686923076923074</v>
      </c>
      <c r="I6" s="34">
        <v>5.041033988046441E-3</v>
      </c>
    </row>
    <row r="7" spans="1:9" x14ac:dyDescent="0.2">
      <c r="A7" s="3">
        <v>9</v>
      </c>
      <c r="B7" s="20">
        <v>0.68406</v>
      </c>
      <c r="C7" s="21">
        <v>5.8165476014556877E-2</v>
      </c>
      <c r="D7" s="32">
        <v>0.53082499999999999</v>
      </c>
      <c r="E7" s="32">
        <v>1.9498621260504615E-2</v>
      </c>
      <c r="F7" s="28">
        <v>0.55641538461538476</v>
      </c>
      <c r="G7" s="29">
        <v>1.5062876109374693E-2</v>
      </c>
      <c r="H7" s="33">
        <v>0.53439090909090903</v>
      </c>
      <c r="I7" s="34">
        <v>2.7154778353110049E-2</v>
      </c>
    </row>
    <row r="8" spans="1:9" x14ac:dyDescent="0.2">
      <c r="A8" s="3">
        <v>24</v>
      </c>
      <c r="B8" s="22">
        <v>0.77249000000000001</v>
      </c>
      <c r="C8" s="23">
        <v>3.7698486412292224E-2</v>
      </c>
      <c r="D8" s="35">
        <v>0.76515454545454553</v>
      </c>
      <c r="E8" s="35">
        <v>2.7561146445465999E-2</v>
      </c>
      <c r="F8" s="30">
        <v>0.72387500000000005</v>
      </c>
      <c r="G8" s="31">
        <v>2.8430692242075756E-2</v>
      </c>
      <c r="H8" s="36">
        <v>0.7800733333333334</v>
      </c>
      <c r="I8" s="37">
        <v>3.0379729248404305E-2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09A55-82DE-2247-8258-A0EA99D6E62A}">
  <dimension ref="A2:C44"/>
  <sheetViews>
    <sheetView workbookViewId="0">
      <selection activeCell="A42" sqref="A42:B42"/>
    </sheetView>
  </sheetViews>
  <sheetFormatPr baseColWidth="10" defaultRowHeight="16" x14ac:dyDescent="0.2"/>
  <cols>
    <col min="1" max="1" width="26.5" customWidth="1"/>
    <col min="2" max="4" width="16.6640625" customWidth="1"/>
  </cols>
  <sheetData>
    <row r="2" spans="1:3" ht="20" x14ac:dyDescent="0.25">
      <c r="A2" s="1" t="s">
        <v>8</v>
      </c>
    </row>
    <row r="5" spans="1:3" ht="20" x14ac:dyDescent="0.25">
      <c r="B5" s="39" t="s">
        <v>9</v>
      </c>
      <c r="C5" s="40" t="s">
        <v>10</v>
      </c>
    </row>
    <row r="6" spans="1:3" x14ac:dyDescent="0.2">
      <c r="B6" s="9">
        <v>2.1402477763659471</v>
      </c>
      <c r="C6" s="38">
        <v>4.5432824343622977</v>
      </c>
    </row>
    <row r="7" spans="1:3" x14ac:dyDescent="0.2">
      <c r="B7" s="9">
        <v>2.0629500211774676</v>
      </c>
      <c r="C7" s="38">
        <v>5.1474788531253433</v>
      </c>
    </row>
    <row r="8" spans="1:3" x14ac:dyDescent="0.2">
      <c r="B8" s="9">
        <v>5.6551778907242696</v>
      </c>
      <c r="C8" s="38">
        <v>1.9770954630341646</v>
      </c>
    </row>
    <row r="9" spans="1:3" x14ac:dyDescent="0.2">
      <c r="B9" s="9">
        <v>4.9340851334180433</v>
      </c>
      <c r="C9" s="38">
        <v>3.5625617928155551</v>
      </c>
    </row>
    <row r="10" spans="1:3" x14ac:dyDescent="0.2">
      <c r="B10" s="9">
        <v>6.0006353240152484</v>
      </c>
      <c r="C10" s="38">
        <v>4.0357574426013407</v>
      </c>
    </row>
    <row r="11" spans="1:3" x14ac:dyDescent="0.2">
      <c r="A11" t="s">
        <v>4</v>
      </c>
      <c r="B11" s="9">
        <v>4.1586192291401956</v>
      </c>
      <c r="C11" s="38">
        <v>3.8532351971877405</v>
      </c>
    </row>
    <row r="12" spans="1:3" x14ac:dyDescent="0.2">
      <c r="A12" t="s">
        <v>5</v>
      </c>
      <c r="B12" s="9">
        <v>0.85731298953811619</v>
      </c>
      <c r="C12" s="38">
        <v>0.53800267334916474</v>
      </c>
    </row>
    <row r="17" spans="1:2" ht="20" x14ac:dyDescent="0.25">
      <c r="A17" s="1" t="s">
        <v>39</v>
      </c>
    </row>
    <row r="20" spans="1:2" x14ac:dyDescent="0.2">
      <c r="A20" s="41" t="s">
        <v>11</v>
      </c>
      <c r="B20" s="42" t="s">
        <v>12</v>
      </c>
    </row>
    <row r="21" spans="1:2" x14ac:dyDescent="0.2">
      <c r="A21" s="41"/>
      <c r="B21" s="42"/>
    </row>
    <row r="22" spans="1:2" x14ac:dyDescent="0.2">
      <c r="A22" s="41" t="s">
        <v>13</v>
      </c>
      <c r="B22" s="42" t="s">
        <v>10</v>
      </c>
    </row>
    <row r="23" spans="1:2" x14ac:dyDescent="0.2">
      <c r="A23" s="41" t="s">
        <v>14</v>
      </c>
      <c r="B23" s="42" t="s">
        <v>14</v>
      </c>
    </row>
    <row r="24" spans="1:2" x14ac:dyDescent="0.2">
      <c r="A24" s="41" t="s">
        <v>15</v>
      </c>
      <c r="B24" s="42" t="s">
        <v>9</v>
      </c>
    </row>
    <row r="25" spans="1:2" x14ac:dyDescent="0.2">
      <c r="A25" s="41"/>
      <c r="B25" s="42"/>
    </row>
    <row r="26" spans="1:2" x14ac:dyDescent="0.2">
      <c r="A26" s="41" t="s">
        <v>16</v>
      </c>
      <c r="B26" s="42"/>
    </row>
    <row r="27" spans="1:2" x14ac:dyDescent="0.2">
      <c r="A27" s="41" t="s">
        <v>17</v>
      </c>
      <c r="B27" s="42">
        <v>0.77059999999999995</v>
      </c>
    </row>
    <row r="28" spans="1:2" x14ac:dyDescent="0.2">
      <c r="A28" s="41" t="s">
        <v>18</v>
      </c>
      <c r="B28" s="42" t="s">
        <v>19</v>
      </c>
    </row>
    <row r="29" spans="1:2" x14ac:dyDescent="0.2">
      <c r="A29" s="41" t="s">
        <v>20</v>
      </c>
      <c r="B29" s="42" t="s">
        <v>21</v>
      </c>
    </row>
    <row r="30" spans="1:2" x14ac:dyDescent="0.2">
      <c r="A30" s="41" t="s">
        <v>22</v>
      </c>
      <c r="B30" s="42" t="s">
        <v>23</v>
      </c>
    </row>
    <row r="31" spans="1:2" x14ac:dyDescent="0.2">
      <c r="A31" s="41" t="s">
        <v>24</v>
      </c>
      <c r="B31" s="42" t="s">
        <v>25</v>
      </c>
    </row>
    <row r="32" spans="1:2" x14ac:dyDescent="0.2">
      <c r="A32" s="41"/>
      <c r="B32" s="42"/>
    </row>
    <row r="33" spans="1:2" x14ac:dyDescent="0.2">
      <c r="A33" s="41" t="s">
        <v>26</v>
      </c>
      <c r="B33" s="42"/>
    </row>
    <row r="34" spans="1:2" x14ac:dyDescent="0.2">
      <c r="A34" s="41" t="s">
        <v>27</v>
      </c>
      <c r="B34" s="42" t="s">
        <v>28</v>
      </c>
    </row>
    <row r="35" spans="1:2" x14ac:dyDescent="0.2">
      <c r="A35" s="41" t="s">
        <v>29</v>
      </c>
      <c r="B35" s="42" t="s">
        <v>30</v>
      </c>
    </row>
    <row r="36" spans="1:2" x14ac:dyDescent="0.2">
      <c r="A36" s="41" t="s">
        <v>31</v>
      </c>
      <c r="B36" s="42" t="s">
        <v>32</v>
      </c>
    </row>
    <row r="37" spans="1:2" x14ac:dyDescent="0.2">
      <c r="A37" s="41" t="s">
        <v>33</v>
      </c>
      <c r="B37" s="42" t="s">
        <v>34</v>
      </c>
    </row>
    <row r="38" spans="1:2" x14ac:dyDescent="0.2">
      <c r="A38" s="41" t="s">
        <v>35</v>
      </c>
      <c r="B38" s="42">
        <v>1.125E-2</v>
      </c>
    </row>
    <row r="39" spans="1:2" x14ac:dyDescent="0.2">
      <c r="A39" s="41"/>
      <c r="B39" s="42"/>
    </row>
    <row r="40" spans="1:2" x14ac:dyDescent="0.2">
      <c r="A40" s="41" t="s">
        <v>36</v>
      </c>
      <c r="B40" s="42"/>
    </row>
    <row r="41" spans="1:2" x14ac:dyDescent="0.2">
      <c r="A41" s="41" t="s">
        <v>37</v>
      </c>
      <c r="B41" s="42" t="s">
        <v>38</v>
      </c>
    </row>
    <row r="42" spans="1:2" x14ac:dyDescent="0.2">
      <c r="A42" s="43" t="s">
        <v>17</v>
      </c>
      <c r="B42" s="44">
        <v>0.38879999999999998</v>
      </c>
    </row>
    <row r="43" spans="1:2" x14ac:dyDescent="0.2">
      <c r="A43" s="41" t="s">
        <v>18</v>
      </c>
      <c r="B43" s="42" t="s">
        <v>19</v>
      </c>
    </row>
    <row r="44" spans="1:2" x14ac:dyDescent="0.2">
      <c r="A44" s="41" t="s">
        <v>20</v>
      </c>
      <c r="B44" s="42" t="s">
        <v>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39FF0-0EE0-C443-9F94-E3B8F9A51FAF}">
  <dimension ref="A2:E8"/>
  <sheetViews>
    <sheetView workbookViewId="0">
      <selection activeCell="B6" sqref="B6:E8"/>
    </sheetView>
  </sheetViews>
  <sheetFormatPr baseColWidth="10" defaultRowHeight="16" x14ac:dyDescent="0.2"/>
  <sheetData>
    <row r="2" spans="1:5" ht="20" x14ac:dyDescent="0.25">
      <c r="A2" s="1" t="s">
        <v>101</v>
      </c>
    </row>
    <row r="4" spans="1:5" x14ac:dyDescent="0.2">
      <c r="B4" s="86" t="s">
        <v>6</v>
      </c>
      <c r="C4" s="87"/>
      <c r="D4" s="89" t="s">
        <v>102</v>
      </c>
      <c r="E4" s="88"/>
    </row>
    <row r="5" spans="1:5" x14ac:dyDescent="0.2">
      <c r="A5" s="3" t="s">
        <v>7</v>
      </c>
      <c r="B5" s="14" t="s">
        <v>4</v>
      </c>
      <c r="C5" s="19" t="s">
        <v>5</v>
      </c>
      <c r="D5" s="15" t="s">
        <v>4</v>
      </c>
      <c r="E5" s="68" t="s">
        <v>5</v>
      </c>
    </row>
    <row r="6" spans="1:5" x14ac:dyDescent="0.2">
      <c r="A6" s="3">
        <v>0</v>
      </c>
      <c r="B6" s="90">
        <v>0.26383333333333336</v>
      </c>
      <c r="C6" s="91">
        <v>1.1573895217473209E-2</v>
      </c>
      <c r="D6" s="91">
        <v>0.24620999999999996</v>
      </c>
      <c r="E6" s="92">
        <v>1.1913475121629515E-2</v>
      </c>
    </row>
    <row r="7" spans="1:5" x14ac:dyDescent="0.2">
      <c r="A7" s="3">
        <v>9</v>
      </c>
      <c r="B7" s="93">
        <v>0.61915000000000009</v>
      </c>
      <c r="C7" s="94">
        <v>1.8070243831260609E-2</v>
      </c>
      <c r="D7" s="94">
        <v>0.74955999999999989</v>
      </c>
      <c r="E7" s="95">
        <v>2.2432725624573126E-2</v>
      </c>
    </row>
    <row r="8" spans="1:5" x14ac:dyDescent="0.2">
      <c r="A8" s="3">
        <v>24</v>
      </c>
      <c r="B8" s="96">
        <v>0.80727499999999985</v>
      </c>
      <c r="C8" s="97">
        <v>1.5709421632584156E-2</v>
      </c>
      <c r="D8" s="97">
        <v>0.85706999999999989</v>
      </c>
      <c r="E8" s="98">
        <v>1.3554847841270663E-2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4F98C-2678-5E44-B03E-7EEA187E1E8A}">
  <dimension ref="A2:I10"/>
  <sheetViews>
    <sheetView workbookViewId="0">
      <selection activeCell="C15" sqref="C15"/>
    </sheetView>
  </sheetViews>
  <sheetFormatPr baseColWidth="10" defaultRowHeight="16" x14ac:dyDescent="0.2"/>
  <cols>
    <col min="1" max="9" width="15" customWidth="1"/>
  </cols>
  <sheetData>
    <row r="2" spans="1:9" ht="20" x14ac:dyDescent="0.25">
      <c r="A2" s="1" t="s">
        <v>40</v>
      </c>
    </row>
    <row r="4" spans="1:9" x14ac:dyDescent="0.2">
      <c r="B4" s="47" t="s">
        <v>41</v>
      </c>
      <c r="C4" s="51"/>
      <c r="D4" s="57" t="s">
        <v>42</v>
      </c>
      <c r="E4" s="58"/>
      <c r="F4" s="65" t="s">
        <v>43</v>
      </c>
      <c r="G4" s="66"/>
      <c r="H4" s="73" t="s">
        <v>44</v>
      </c>
      <c r="I4" s="48"/>
    </row>
    <row r="5" spans="1:9" x14ac:dyDescent="0.2">
      <c r="A5" s="3" t="s">
        <v>7</v>
      </c>
      <c r="B5" s="49" t="s">
        <v>4</v>
      </c>
      <c r="C5" s="52" t="s">
        <v>5</v>
      </c>
      <c r="D5" s="59" t="s">
        <v>4</v>
      </c>
      <c r="E5" s="60" t="s">
        <v>5</v>
      </c>
      <c r="F5" s="67" t="s">
        <v>4</v>
      </c>
      <c r="G5" s="68" t="s">
        <v>5</v>
      </c>
      <c r="H5" s="74" t="s">
        <v>4</v>
      </c>
      <c r="I5" s="50" t="s">
        <v>5</v>
      </c>
    </row>
    <row r="6" spans="1:9" x14ac:dyDescent="0.2">
      <c r="A6" s="3">
        <v>0</v>
      </c>
      <c r="B6" s="53">
        <v>9.6143137254901978E-2</v>
      </c>
      <c r="C6" s="54">
        <v>3.8465704153200367E-3</v>
      </c>
      <c r="D6" s="61">
        <v>0.10233265306122452</v>
      </c>
      <c r="E6" s="62">
        <v>3.8014748164666655E-3</v>
      </c>
      <c r="F6" s="69">
        <v>0.11146507936507936</v>
      </c>
      <c r="G6" s="70">
        <v>3.1124530267916286E-3</v>
      </c>
      <c r="H6" s="75">
        <v>0.10020806451612903</v>
      </c>
      <c r="I6" s="76">
        <v>3.1211246078118515E-3</v>
      </c>
    </row>
    <row r="7" spans="1:9" x14ac:dyDescent="0.2">
      <c r="A7" s="3">
        <v>6</v>
      </c>
      <c r="B7" s="53">
        <v>0.47328627450980404</v>
      </c>
      <c r="C7" s="54">
        <v>1.7435846109826434E-2</v>
      </c>
      <c r="D7" s="61">
        <v>0.16480204081632654</v>
      </c>
      <c r="E7" s="62">
        <v>5.8424412544063808E-3</v>
      </c>
      <c r="F7" s="69">
        <v>0.61553015873015904</v>
      </c>
      <c r="G7" s="70">
        <v>1.5680027906237754E-2</v>
      </c>
      <c r="H7" s="75">
        <v>0.17105000000000006</v>
      </c>
      <c r="I7" s="76">
        <v>5.1366904046342447E-3</v>
      </c>
    </row>
    <row r="8" spans="1:9" x14ac:dyDescent="0.2">
      <c r="A8" s="3">
        <v>9</v>
      </c>
      <c r="B8" s="53">
        <v>0.61397450980392154</v>
      </c>
      <c r="C8" s="54">
        <v>1.7637255320494032E-2</v>
      </c>
      <c r="D8" s="61">
        <v>0.21718571428571432</v>
      </c>
      <c r="E8" s="62">
        <v>7.2171222617810893E-3</v>
      </c>
      <c r="F8" s="69">
        <v>0.73356190476190453</v>
      </c>
      <c r="G8" s="70">
        <v>1.3650687415488433E-2</v>
      </c>
      <c r="H8" s="75">
        <v>0.23707903225806456</v>
      </c>
      <c r="I8" s="76">
        <v>6.7757196066332362E-3</v>
      </c>
    </row>
    <row r="9" spans="1:9" x14ac:dyDescent="0.2">
      <c r="A9" s="3">
        <v>24</v>
      </c>
      <c r="B9" s="53">
        <v>0.74553921568627479</v>
      </c>
      <c r="C9" s="54">
        <v>1.6803776671304012E-2</v>
      </c>
      <c r="D9" s="61">
        <v>0.29065918367346927</v>
      </c>
      <c r="E9" s="62">
        <v>8.3618581113621988E-3</v>
      </c>
      <c r="F9" s="69">
        <v>0.79522222222222227</v>
      </c>
      <c r="G9" s="70">
        <v>1.1769067923033782E-2</v>
      </c>
      <c r="H9" s="75">
        <v>0.34426774193548376</v>
      </c>
      <c r="I9" s="76">
        <v>1.5511553970494221E-2</v>
      </c>
    </row>
    <row r="10" spans="1:9" x14ac:dyDescent="0.2">
      <c r="A10" s="3">
        <v>48</v>
      </c>
      <c r="B10" s="55">
        <v>0.85495238095238102</v>
      </c>
      <c r="C10" s="56">
        <v>1.455217479908848E-2</v>
      </c>
      <c r="D10" s="63">
        <v>0.30617346938775514</v>
      </c>
      <c r="E10" s="64">
        <v>8.303431271479797E-3</v>
      </c>
      <c r="F10" s="71">
        <v>0.78789523809523809</v>
      </c>
      <c r="G10" s="72">
        <v>1.8461120827976438E-2</v>
      </c>
      <c r="H10" s="77">
        <v>0.36634516129032263</v>
      </c>
      <c r="I10" s="78">
        <v>8.0357397324841498E-3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71065-7C7C-2A40-83F3-12DD22688E9A}">
  <dimension ref="A2:G50"/>
  <sheetViews>
    <sheetView workbookViewId="0">
      <selection activeCell="A21" sqref="A21:G50"/>
    </sheetView>
  </sheetViews>
  <sheetFormatPr baseColWidth="10" defaultRowHeight="16" x14ac:dyDescent="0.2"/>
  <cols>
    <col min="1" max="9" width="16.83203125" customWidth="1"/>
  </cols>
  <sheetData>
    <row r="2" spans="1:4" ht="20" x14ac:dyDescent="0.25">
      <c r="A2" s="1" t="s">
        <v>48</v>
      </c>
    </row>
    <row r="5" spans="1:4" x14ac:dyDescent="0.2">
      <c r="B5" s="45" t="s">
        <v>45</v>
      </c>
      <c r="C5" s="5" t="s">
        <v>46</v>
      </c>
      <c r="D5" s="7" t="s">
        <v>47</v>
      </c>
    </row>
    <row r="6" spans="1:4" x14ac:dyDescent="0.2">
      <c r="B6" s="46">
        <v>1.1861661365154079</v>
      </c>
      <c r="C6" s="6">
        <v>0.14114015454781795</v>
      </c>
      <c r="D6" s="8">
        <v>0.12194018089637965</v>
      </c>
    </row>
    <row r="7" spans="1:4" x14ac:dyDescent="0.2">
      <c r="B7" s="46">
        <v>0.87530665642437555</v>
      </c>
      <c r="C7" s="6">
        <v>0.15609865252743599</v>
      </c>
      <c r="D7" s="8">
        <v>1.600337659668195E-2</v>
      </c>
    </row>
    <row r="8" spans="1:4" x14ac:dyDescent="0.2">
      <c r="B8" s="46">
        <v>0.9372211578845282</v>
      </c>
      <c r="C8" s="6">
        <v>0.12579759403539997</v>
      </c>
      <c r="D8" s="8">
        <v>2.179874555024951E-2</v>
      </c>
    </row>
    <row r="9" spans="1:4" x14ac:dyDescent="0.2">
      <c r="B9" s="46">
        <v>1.228300015960585</v>
      </c>
      <c r="C9" s="6">
        <v>0.48678079110192901</v>
      </c>
      <c r="D9" s="8">
        <v>8.6577166504370154E-2</v>
      </c>
    </row>
    <row r="10" spans="1:4" x14ac:dyDescent="0.2">
      <c r="B10" s="46">
        <v>0.95124286744798547</v>
      </c>
      <c r="C10" s="6">
        <v>0.25926756126975464</v>
      </c>
      <c r="D10" s="8">
        <v>0.14357584276475188</v>
      </c>
    </row>
    <row r="11" spans="1:4" x14ac:dyDescent="0.2">
      <c r="B11" s="46">
        <v>0.82176316576711772</v>
      </c>
      <c r="C11" s="6">
        <v>0.14947932984140733</v>
      </c>
      <c r="D11" s="8">
        <v>7.6719730062286662E-2</v>
      </c>
    </row>
    <row r="12" spans="1:4" x14ac:dyDescent="0.2">
      <c r="B12" s="46"/>
      <c r="C12" s="6"/>
      <c r="D12" s="8">
        <v>1.3169966165484649E-2</v>
      </c>
    </row>
    <row r="13" spans="1:4" x14ac:dyDescent="0.2">
      <c r="A13" t="s">
        <v>4</v>
      </c>
      <c r="B13" s="46">
        <v>1</v>
      </c>
      <c r="C13" s="6">
        <v>0.2197606805539575</v>
      </c>
      <c r="D13" s="8">
        <v>7.776917372911997E-2</v>
      </c>
    </row>
    <row r="14" spans="1:4" x14ac:dyDescent="0.2">
      <c r="A14" t="s">
        <v>5</v>
      </c>
      <c r="B14" s="46">
        <v>6.8413928327049303E-2</v>
      </c>
      <c r="C14" s="6">
        <v>5.68222678970575E-2</v>
      </c>
      <c r="D14" s="8">
        <v>1.9499436005327803E-2</v>
      </c>
    </row>
    <row r="19" spans="1:7" ht="20" x14ac:dyDescent="0.25">
      <c r="A19" s="1" t="s">
        <v>39</v>
      </c>
    </row>
    <row r="21" spans="1:7" x14ac:dyDescent="0.2">
      <c r="A21" s="41" t="s">
        <v>11</v>
      </c>
      <c r="B21" s="42" t="s">
        <v>49</v>
      </c>
      <c r="C21" s="42"/>
      <c r="D21" s="42"/>
      <c r="E21" s="42"/>
      <c r="F21" s="42"/>
      <c r="G21" s="79"/>
    </row>
    <row r="22" spans="1:7" x14ac:dyDescent="0.2">
      <c r="A22" s="41" t="s">
        <v>50</v>
      </c>
      <c r="B22" s="42" t="s">
        <v>51</v>
      </c>
      <c r="C22" s="42" t="s">
        <v>52</v>
      </c>
      <c r="D22" s="42" t="s">
        <v>53</v>
      </c>
      <c r="E22" s="42"/>
      <c r="F22" s="42"/>
      <c r="G22" s="79"/>
    </row>
    <row r="23" spans="1:7" x14ac:dyDescent="0.2">
      <c r="A23" s="41"/>
      <c r="B23" s="42"/>
      <c r="C23" s="42"/>
      <c r="D23" s="42"/>
      <c r="E23" s="42"/>
      <c r="F23" s="42"/>
      <c r="G23" s="79"/>
    </row>
    <row r="24" spans="1:7" x14ac:dyDescent="0.2">
      <c r="A24" s="41" t="s">
        <v>54</v>
      </c>
      <c r="B24" s="41"/>
      <c r="C24" s="42"/>
      <c r="D24" s="42"/>
      <c r="E24" s="42"/>
      <c r="F24" s="42"/>
      <c r="G24" s="79"/>
    </row>
    <row r="25" spans="1:7" x14ac:dyDescent="0.2">
      <c r="A25" s="41" t="s">
        <v>55</v>
      </c>
      <c r="B25" s="42">
        <v>98.27</v>
      </c>
      <c r="C25" s="42"/>
      <c r="D25" s="42"/>
      <c r="E25" s="42"/>
      <c r="F25" s="42"/>
      <c r="G25" s="79"/>
    </row>
    <row r="26" spans="1:7" x14ac:dyDescent="0.2">
      <c r="A26" s="41" t="s">
        <v>17</v>
      </c>
      <c r="B26" s="42" t="s">
        <v>56</v>
      </c>
      <c r="C26" s="42"/>
      <c r="D26" s="42"/>
      <c r="E26" s="42"/>
      <c r="F26" s="42"/>
      <c r="G26" s="79"/>
    </row>
    <row r="27" spans="1:7" x14ac:dyDescent="0.2">
      <c r="A27" s="41" t="s">
        <v>18</v>
      </c>
      <c r="B27" s="42" t="s">
        <v>57</v>
      </c>
      <c r="C27" s="42"/>
      <c r="D27" s="42"/>
      <c r="E27" s="42"/>
      <c r="F27" s="42"/>
      <c r="G27" s="79"/>
    </row>
    <row r="28" spans="1:7" x14ac:dyDescent="0.2">
      <c r="A28" s="41" t="s">
        <v>58</v>
      </c>
      <c r="B28" s="42" t="s">
        <v>59</v>
      </c>
      <c r="C28" s="42"/>
      <c r="D28" s="42"/>
      <c r="E28" s="42"/>
      <c r="F28" s="42"/>
      <c r="G28" s="79"/>
    </row>
    <row r="29" spans="1:7" x14ac:dyDescent="0.2">
      <c r="A29" s="41" t="s">
        <v>60</v>
      </c>
      <c r="B29" s="42">
        <v>0.92469999999999997</v>
      </c>
      <c r="C29" s="42"/>
      <c r="D29" s="42"/>
      <c r="E29" s="42"/>
      <c r="F29" s="42"/>
      <c r="G29" s="79"/>
    </row>
    <row r="30" spans="1:7" x14ac:dyDescent="0.2">
      <c r="A30" s="41"/>
      <c r="B30" s="42"/>
      <c r="C30" s="42"/>
      <c r="D30" s="42"/>
      <c r="E30" s="42"/>
      <c r="F30" s="42"/>
      <c r="G30" s="79"/>
    </row>
    <row r="31" spans="1:7" x14ac:dyDescent="0.2">
      <c r="A31" s="41" t="s">
        <v>61</v>
      </c>
      <c r="B31" s="41"/>
      <c r="C31" s="42"/>
      <c r="D31" s="42"/>
      <c r="E31" s="42"/>
      <c r="F31" s="42"/>
      <c r="G31" s="79"/>
    </row>
    <row r="32" spans="1:7" x14ac:dyDescent="0.2">
      <c r="A32" s="41" t="s">
        <v>62</v>
      </c>
      <c r="B32" s="42" t="s">
        <v>63</v>
      </c>
      <c r="C32" s="42"/>
      <c r="D32" s="42"/>
      <c r="E32" s="42"/>
      <c r="F32" s="42"/>
      <c r="G32" s="79"/>
    </row>
    <row r="33" spans="1:7" x14ac:dyDescent="0.2">
      <c r="A33" s="41" t="s">
        <v>17</v>
      </c>
      <c r="B33" s="42">
        <v>0.3851</v>
      </c>
      <c r="C33" s="42"/>
      <c r="D33" s="42"/>
      <c r="E33" s="42"/>
      <c r="F33" s="42"/>
      <c r="G33" s="79"/>
    </row>
    <row r="34" spans="1:7" x14ac:dyDescent="0.2">
      <c r="A34" s="41" t="s">
        <v>18</v>
      </c>
      <c r="B34" s="42" t="s">
        <v>19</v>
      </c>
      <c r="C34" s="42"/>
      <c r="D34" s="42"/>
      <c r="E34" s="42"/>
      <c r="F34" s="42"/>
      <c r="G34" s="79"/>
    </row>
    <row r="35" spans="1:7" x14ac:dyDescent="0.2">
      <c r="A35" s="41" t="s">
        <v>64</v>
      </c>
      <c r="B35" s="42" t="s">
        <v>21</v>
      </c>
      <c r="C35" s="42"/>
      <c r="D35" s="42"/>
      <c r="E35" s="42"/>
      <c r="F35" s="42"/>
      <c r="G35" s="79"/>
    </row>
    <row r="36" spans="1:7" x14ac:dyDescent="0.2">
      <c r="A36" s="41"/>
      <c r="B36" s="42"/>
      <c r="C36" s="42"/>
      <c r="D36" s="42"/>
      <c r="E36" s="42"/>
      <c r="F36" s="42"/>
      <c r="G36" s="79"/>
    </row>
    <row r="37" spans="1:7" x14ac:dyDescent="0.2">
      <c r="A37" s="41" t="s">
        <v>65</v>
      </c>
      <c r="B37" s="42"/>
      <c r="C37" s="42"/>
      <c r="D37" s="42"/>
      <c r="E37" s="42"/>
      <c r="F37" s="42"/>
      <c r="G37" s="79"/>
    </row>
    <row r="38" spans="1:7" x14ac:dyDescent="0.2">
      <c r="A38" s="41" t="s">
        <v>66</v>
      </c>
      <c r="B38" s="42">
        <v>6.0359999999999996</v>
      </c>
      <c r="C38" s="42"/>
      <c r="D38" s="42"/>
      <c r="E38" s="42"/>
      <c r="F38" s="42"/>
      <c r="G38" s="79"/>
    </row>
    <row r="39" spans="1:7" x14ac:dyDescent="0.2">
      <c r="A39" s="41" t="s">
        <v>17</v>
      </c>
      <c r="B39" s="42">
        <v>4.8899999999999999E-2</v>
      </c>
      <c r="C39" s="42"/>
      <c r="D39" s="42"/>
      <c r="E39" s="42"/>
      <c r="F39" s="42"/>
      <c r="G39" s="79"/>
    </row>
    <row r="40" spans="1:7" x14ac:dyDescent="0.2">
      <c r="A40" s="41" t="s">
        <v>18</v>
      </c>
      <c r="B40" s="42" t="s">
        <v>67</v>
      </c>
      <c r="C40" s="42"/>
      <c r="D40" s="42"/>
      <c r="E40" s="42"/>
      <c r="F40" s="42"/>
      <c r="G40" s="79"/>
    </row>
    <row r="41" spans="1:7" x14ac:dyDescent="0.2">
      <c r="A41" s="41" t="s">
        <v>64</v>
      </c>
      <c r="B41" s="42" t="s">
        <v>59</v>
      </c>
      <c r="C41" s="42"/>
      <c r="D41" s="42"/>
      <c r="E41" s="42"/>
      <c r="F41" s="42"/>
      <c r="G41" s="79"/>
    </row>
    <row r="42" spans="1:7" x14ac:dyDescent="0.2">
      <c r="A42" s="41"/>
      <c r="B42" s="42"/>
      <c r="C42" s="42"/>
      <c r="D42" s="42"/>
      <c r="E42" s="42"/>
      <c r="F42" s="42"/>
      <c r="G42" s="79"/>
    </row>
    <row r="43" spans="1:7" x14ac:dyDescent="0.2">
      <c r="A43" s="41" t="s">
        <v>68</v>
      </c>
      <c r="B43" s="42" t="s">
        <v>69</v>
      </c>
      <c r="C43" s="42" t="s">
        <v>70</v>
      </c>
      <c r="D43" s="42" t="s">
        <v>71</v>
      </c>
      <c r="E43" s="42" t="s">
        <v>62</v>
      </c>
      <c r="F43" s="42" t="s">
        <v>17</v>
      </c>
      <c r="G43" s="79"/>
    </row>
    <row r="44" spans="1:7" x14ac:dyDescent="0.2">
      <c r="A44" s="41" t="s">
        <v>72</v>
      </c>
      <c r="B44" s="42">
        <v>3.1219999999999999</v>
      </c>
      <c r="C44" s="42">
        <v>2</v>
      </c>
      <c r="D44" s="42">
        <v>1.5609999999999999</v>
      </c>
      <c r="E44" s="42" t="s">
        <v>73</v>
      </c>
      <c r="F44" s="42" t="s">
        <v>74</v>
      </c>
      <c r="G44" s="79"/>
    </row>
    <row r="45" spans="1:7" x14ac:dyDescent="0.2">
      <c r="A45" s="41" t="s">
        <v>75</v>
      </c>
      <c r="B45" s="42">
        <v>0.25419999999999998</v>
      </c>
      <c r="C45" s="42">
        <v>16</v>
      </c>
      <c r="D45" s="42">
        <v>1.5890000000000001E-2</v>
      </c>
      <c r="E45" s="42"/>
      <c r="F45" s="42"/>
      <c r="G45" s="79"/>
    </row>
    <row r="46" spans="1:7" x14ac:dyDescent="0.2">
      <c r="A46" s="41" t="s">
        <v>76</v>
      </c>
      <c r="B46" s="42">
        <v>3.3759999999999999</v>
      </c>
      <c r="C46" s="42">
        <v>18</v>
      </c>
      <c r="D46" s="42"/>
      <c r="E46" s="42"/>
      <c r="F46" s="42"/>
      <c r="G46" s="79"/>
    </row>
    <row r="47" spans="1:7" x14ac:dyDescent="0.2">
      <c r="A47" s="41"/>
      <c r="B47" s="42"/>
      <c r="C47" s="42"/>
      <c r="D47" s="42"/>
      <c r="E47" s="42"/>
      <c r="F47" s="42"/>
      <c r="G47" s="79"/>
    </row>
    <row r="48" spans="1:7" x14ac:dyDescent="0.2">
      <c r="A48" s="41" t="s">
        <v>77</v>
      </c>
      <c r="B48" s="42"/>
      <c r="C48" s="42"/>
      <c r="D48" s="42"/>
      <c r="E48" s="42"/>
      <c r="F48" s="42"/>
      <c r="G48" s="79"/>
    </row>
    <row r="49" spans="1:7" x14ac:dyDescent="0.2">
      <c r="A49" s="41" t="s">
        <v>78</v>
      </c>
      <c r="B49" s="42">
        <v>3</v>
      </c>
      <c r="C49" s="42"/>
      <c r="D49" s="42"/>
      <c r="E49" s="42"/>
      <c r="F49" s="42"/>
      <c r="G49" s="79"/>
    </row>
    <row r="50" spans="1:7" x14ac:dyDescent="0.2">
      <c r="A50" s="41" t="s">
        <v>79</v>
      </c>
      <c r="B50" s="42">
        <v>19</v>
      </c>
      <c r="C50" s="42"/>
      <c r="D50" s="42"/>
      <c r="E50" s="42"/>
      <c r="F50" s="42"/>
      <c r="G50" s="7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C834B7-B30A-0345-8962-54F63FEC6409}">
  <dimension ref="A2:M58"/>
  <sheetViews>
    <sheetView workbookViewId="0">
      <selection sqref="A1:K1048576"/>
    </sheetView>
  </sheetViews>
  <sheetFormatPr baseColWidth="10" defaultRowHeight="16" x14ac:dyDescent="0.2"/>
  <cols>
    <col min="1" max="11" width="16.6640625" customWidth="1"/>
  </cols>
  <sheetData>
    <row r="2" spans="1:11" ht="20" x14ac:dyDescent="0.25">
      <c r="A2" s="1" t="s">
        <v>80</v>
      </c>
      <c r="B2" s="1" t="s">
        <v>84</v>
      </c>
      <c r="C2" s="1"/>
      <c r="D2" s="1"/>
      <c r="E2" s="1"/>
      <c r="F2" s="1"/>
      <c r="G2" s="1" t="s">
        <v>85</v>
      </c>
    </row>
    <row r="5" spans="1:11" x14ac:dyDescent="0.2">
      <c r="B5" s="2" t="s">
        <v>100</v>
      </c>
      <c r="C5" s="2"/>
      <c r="D5" s="2"/>
      <c r="E5" s="2"/>
      <c r="F5" s="2"/>
      <c r="G5" s="2"/>
      <c r="H5" s="2" t="s">
        <v>99</v>
      </c>
      <c r="I5" s="2"/>
      <c r="J5" s="2"/>
      <c r="K5" s="2"/>
    </row>
    <row r="6" spans="1:11" x14ac:dyDescent="0.2">
      <c r="B6" s="82" t="s">
        <v>45</v>
      </c>
      <c r="C6" s="83" t="s">
        <v>81</v>
      </c>
      <c r="D6" s="84" t="s">
        <v>82</v>
      </c>
      <c r="E6" s="85" t="s">
        <v>83</v>
      </c>
      <c r="F6" s="2"/>
      <c r="G6" s="2"/>
      <c r="H6" s="82" t="s">
        <v>45</v>
      </c>
      <c r="I6" s="83" t="s">
        <v>81</v>
      </c>
      <c r="J6" s="84" t="s">
        <v>82</v>
      </c>
      <c r="K6" s="85" t="s">
        <v>83</v>
      </c>
    </row>
    <row r="7" spans="1:11" x14ac:dyDescent="0.2">
      <c r="B7" s="8">
        <v>17</v>
      </c>
      <c r="C7" s="4">
        <v>16</v>
      </c>
      <c r="D7" s="6">
        <v>38</v>
      </c>
      <c r="E7" s="46">
        <v>40</v>
      </c>
      <c r="H7" s="8">
        <v>35.294117647058826</v>
      </c>
      <c r="I7" s="4">
        <v>0</v>
      </c>
      <c r="J7" s="6">
        <v>13.157894736842104</v>
      </c>
      <c r="K7" s="46">
        <v>10</v>
      </c>
    </row>
    <row r="8" spans="1:11" x14ac:dyDescent="0.2">
      <c r="B8" s="8">
        <v>25</v>
      </c>
      <c r="C8" s="4">
        <v>19</v>
      </c>
      <c r="D8" s="6">
        <v>23</v>
      </c>
      <c r="E8" s="46">
        <v>25</v>
      </c>
      <c r="H8" s="8">
        <v>28.000000000000004</v>
      </c>
      <c r="I8" s="4">
        <v>5.2631578947368416</v>
      </c>
      <c r="J8" s="6">
        <v>0</v>
      </c>
      <c r="K8" s="46">
        <v>0</v>
      </c>
    </row>
    <row r="9" spans="1:11" x14ac:dyDescent="0.2">
      <c r="B9" s="8">
        <v>26</v>
      </c>
      <c r="C9" s="4">
        <v>24</v>
      </c>
      <c r="D9" s="6">
        <v>30</v>
      </c>
      <c r="E9" s="46">
        <v>22</v>
      </c>
      <c r="H9" s="8">
        <v>7.6923076923076925</v>
      </c>
      <c r="I9" s="4">
        <v>4.1666666666666661</v>
      </c>
      <c r="J9" s="6">
        <v>10</v>
      </c>
      <c r="K9" s="46">
        <v>13.636363636363635</v>
      </c>
    </row>
    <row r="10" spans="1:11" x14ac:dyDescent="0.2">
      <c r="B10" s="8">
        <v>23</v>
      </c>
      <c r="C10" s="4">
        <v>20</v>
      </c>
      <c r="D10" s="6">
        <v>22</v>
      </c>
      <c r="E10" s="46">
        <v>24</v>
      </c>
      <c r="H10" s="8">
        <v>26.086956521739129</v>
      </c>
      <c r="I10" s="4">
        <v>5</v>
      </c>
      <c r="J10" s="6">
        <v>0</v>
      </c>
      <c r="K10" s="46">
        <v>8.3333333333333321</v>
      </c>
    </row>
    <row r="11" spans="1:11" x14ac:dyDescent="0.2">
      <c r="B11" s="8">
        <v>40</v>
      </c>
      <c r="C11" s="4">
        <v>30</v>
      </c>
      <c r="D11" s="6">
        <v>19</v>
      </c>
      <c r="E11" s="46">
        <v>22</v>
      </c>
      <c r="H11" s="8">
        <v>30</v>
      </c>
      <c r="I11" s="4">
        <v>6.666666666666667</v>
      </c>
      <c r="J11" s="6">
        <v>0</v>
      </c>
      <c r="K11" s="46">
        <v>0</v>
      </c>
    </row>
    <row r="12" spans="1:11" x14ac:dyDescent="0.2">
      <c r="B12" s="8">
        <v>29</v>
      </c>
      <c r="C12" s="4">
        <v>24</v>
      </c>
      <c r="D12" s="6">
        <v>31</v>
      </c>
      <c r="E12" s="46">
        <v>26</v>
      </c>
      <c r="H12" s="8">
        <v>13.793103448275861</v>
      </c>
      <c r="I12" s="4">
        <v>0</v>
      </c>
      <c r="J12" s="6">
        <v>3.225806451612903</v>
      </c>
      <c r="K12" s="46">
        <v>0</v>
      </c>
    </row>
    <row r="13" spans="1:11" x14ac:dyDescent="0.2">
      <c r="B13" s="8">
        <v>23</v>
      </c>
      <c r="C13" s="4">
        <v>27</v>
      </c>
      <c r="D13" s="6">
        <v>29</v>
      </c>
      <c r="E13" s="46">
        <v>37</v>
      </c>
      <c r="H13" s="8">
        <v>13.043478260869565</v>
      </c>
      <c r="I13" s="4">
        <v>3.7037037037037033</v>
      </c>
      <c r="J13" s="6">
        <v>10.344827586206897</v>
      </c>
      <c r="K13" s="46">
        <v>0</v>
      </c>
    </row>
    <row r="14" spans="1:11" x14ac:dyDescent="0.2">
      <c r="B14" s="8">
        <v>32</v>
      </c>
      <c r="C14" s="4">
        <v>33</v>
      </c>
      <c r="D14" s="6"/>
      <c r="E14" s="46">
        <v>28</v>
      </c>
      <c r="H14" s="8">
        <v>15.625</v>
      </c>
      <c r="I14" s="4">
        <v>9.0909090909090917</v>
      </c>
      <c r="J14" s="6"/>
      <c r="K14" s="46">
        <v>0</v>
      </c>
    </row>
    <row r="15" spans="1:11" x14ac:dyDescent="0.2">
      <c r="B15" s="8">
        <v>17</v>
      </c>
      <c r="C15" s="4">
        <v>16</v>
      </c>
      <c r="D15" s="6"/>
      <c r="E15" s="46"/>
      <c r="H15" s="8">
        <v>11.76470588235294</v>
      </c>
      <c r="I15" s="4">
        <v>6.25</v>
      </c>
      <c r="J15" s="6"/>
      <c r="K15" s="46"/>
    </row>
    <row r="16" spans="1:11" x14ac:dyDescent="0.2">
      <c r="B16" s="8">
        <v>25</v>
      </c>
      <c r="C16" s="4">
        <v>24</v>
      </c>
      <c r="D16" s="6"/>
      <c r="E16" s="46"/>
      <c r="H16" s="8">
        <v>20</v>
      </c>
      <c r="I16" s="4">
        <v>8.3333333333333321</v>
      </c>
      <c r="J16" s="6"/>
      <c r="K16" s="46"/>
    </row>
    <row r="17" spans="1:13" x14ac:dyDescent="0.2">
      <c r="B17" s="8">
        <v>30</v>
      </c>
      <c r="C17" s="4">
        <v>28</v>
      </c>
      <c r="D17" s="6"/>
      <c r="E17" s="46"/>
      <c r="H17" s="8">
        <v>20</v>
      </c>
      <c r="I17" s="4">
        <v>10.714285714285714</v>
      </c>
      <c r="J17" s="6"/>
      <c r="K17" s="46"/>
    </row>
    <row r="18" spans="1:13" x14ac:dyDescent="0.2">
      <c r="B18" s="8">
        <v>32</v>
      </c>
      <c r="C18" s="4"/>
      <c r="D18" s="6"/>
      <c r="E18" s="46"/>
      <c r="H18" s="8">
        <v>18.75</v>
      </c>
      <c r="I18" s="4"/>
      <c r="J18" s="6"/>
      <c r="K18" s="46"/>
    </row>
    <row r="19" spans="1:13" x14ac:dyDescent="0.2">
      <c r="A19" t="s">
        <v>4</v>
      </c>
      <c r="B19">
        <f>AVERAGE(B7:B18)</f>
        <v>26.583333333333332</v>
      </c>
      <c r="C19">
        <f t="shared" ref="C19:K19" si="0">AVERAGE(C7:C18)</f>
        <v>23.727272727272727</v>
      </c>
      <c r="D19">
        <f t="shared" si="0"/>
        <v>27.428571428571427</v>
      </c>
      <c r="E19">
        <f t="shared" si="0"/>
        <v>28</v>
      </c>
      <c r="H19">
        <f t="shared" si="0"/>
        <v>20.004139121050333</v>
      </c>
      <c r="I19">
        <f t="shared" si="0"/>
        <v>5.3807930063910918</v>
      </c>
      <c r="J19">
        <f t="shared" si="0"/>
        <v>5.2469326820945579</v>
      </c>
      <c r="K19">
        <f t="shared" si="0"/>
        <v>3.9962121212121207</v>
      </c>
    </row>
    <row r="20" spans="1:13" x14ac:dyDescent="0.2">
      <c r="A20" t="s">
        <v>5</v>
      </c>
      <c r="B20">
        <f>STDEV(B7:B18)/SQRT(12)</f>
        <v>1.8887960464408275</v>
      </c>
      <c r="C20">
        <f>STDEV(C7:C18)/SQRT(11)</f>
        <v>1.6792363474936458</v>
      </c>
      <c r="D20">
        <f>STDEV(D7:D18)/SQRT(7)</f>
        <v>2.4578072191550344</v>
      </c>
      <c r="E20">
        <f>STDEV(E7:E18)/SQRT(8)</f>
        <v>2.4127636791506482</v>
      </c>
      <c r="H20">
        <f t="shared" ref="H20" si="1">STDEV(H7:H18)/SQRT(12)</f>
        <v>2.4024641900770241</v>
      </c>
      <c r="I20">
        <f>STDEV(I7:I18)/SQRT(11)</f>
        <v>1.0255332602308982</v>
      </c>
      <c r="J20">
        <f>STDEV(J7:J18)/SQRT(7)</f>
        <v>2.1703596419356499</v>
      </c>
      <c r="K20">
        <f>STDEV(K7:K18)/SQRT(8)</f>
        <v>2.0161719700860781</v>
      </c>
    </row>
    <row r="24" spans="1:13" x14ac:dyDescent="0.2">
      <c r="H24" s="81"/>
      <c r="I24" s="80"/>
      <c r="J24" s="80"/>
      <c r="K24" s="80"/>
      <c r="L24" s="80"/>
      <c r="M24" s="80"/>
    </row>
    <row r="25" spans="1:13" ht="20" x14ac:dyDescent="0.25">
      <c r="A25" s="1" t="s">
        <v>39</v>
      </c>
      <c r="H25" s="80"/>
      <c r="I25" s="80"/>
      <c r="J25" s="80"/>
      <c r="K25" s="80"/>
      <c r="L25" s="80"/>
      <c r="M25" s="80"/>
    </row>
    <row r="26" spans="1:13" x14ac:dyDescent="0.2">
      <c r="H26" s="80"/>
      <c r="I26" s="80"/>
      <c r="J26" s="80"/>
      <c r="K26" s="80"/>
      <c r="L26" s="80"/>
      <c r="M26" s="80"/>
    </row>
    <row r="27" spans="1:13" x14ac:dyDescent="0.2">
      <c r="A27" s="80"/>
      <c r="B27" s="80"/>
      <c r="C27" s="80"/>
      <c r="D27" s="80"/>
      <c r="E27" s="80"/>
      <c r="F27" s="80"/>
    </row>
    <row r="28" spans="1:13" x14ac:dyDescent="0.2">
      <c r="A28" s="80"/>
      <c r="B28" s="80"/>
      <c r="C28" s="80"/>
      <c r="D28" s="80"/>
      <c r="E28" s="80"/>
      <c r="F28" s="80"/>
    </row>
    <row r="29" spans="1:13" x14ac:dyDescent="0.2">
      <c r="A29" s="41" t="s">
        <v>11</v>
      </c>
      <c r="B29" s="42" t="s">
        <v>49</v>
      </c>
      <c r="C29" s="42"/>
      <c r="D29" s="42"/>
      <c r="E29" s="42"/>
      <c r="F29" s="42"/>
      <c r="H29" s="41" t="s">
        <v>11</v>
      </c>
      <c r="I29" s="42" t="s">
        <v>86</v>
      </c>
      <c r="J29" s="42"/>
      <c r="K29" s="42"/>
      <c r="L29" s="42"/>
      <c r="M29" s="42"/>
    </row>
    <row r="30" spans="1:13" x14ac:dyDescent="0.2">
      <c r="A30" s="41" t="s">
        <v>50</v>
      </c>
      <c r="B30" s="42" t="s">
        <v>92</v>
      </c>
      <c r="C30" s="42" t="s">
        <v>93</v>
      </c>
      <c r="D30" s="42" t="s">
        <v>94</v>
      </c>
      <c r="E30" s="42" t="s">
        <v>95</v>
      </c>
      <c r="F30" s="42"/>
      <c r="H30" s="41" t="s">
        <v>50</v>
      </c>
      <c r="I30" s="42" t="s">
        <v>51</v>
      </c>
      <c r="J30" s="42" t="s">
        <v>87</v>
      </c>
      <c r="K30" s="42" t="s">
        <v>88</v>
      </c>
      <c r="L30" s="42" t="s">
        <v>89</v>
      </c>
      <c r="M30" s="42"/>
    </row>
    <row r="31" spans="1:13" x14ac:dyDescent="0.2">
      <c r="A31" s="41"/>
      <c r="B31" s="42"/>
      <c r="C31" s="42"/>
      <c r="D31" s="42"/>
      <c r="E31" s="42"/>
      <c r="F31" s="42"/>
      <c r="H31" s="41"/>
      <c r="I31" s="42"/>
      <c r="J31" s="42"/>
      <c r="K31" s="42"/>
      <c r="L31" s="42"/>
      <c r="M31" s="42"/>
    </row>
    <row r="32" spans="1:13" x14ac:dyDescent="0.2">
      <c r="A32" s="41" t="s">
        <v>54</v>
      </c>
      <c r="B32" s="42"/>
      <c r="C32" s="42"/>
      <c r="D32" s="42"/>
      <c r="E32" s="42"/>
      <c r="F32" s="42"/>
      <c r="H32" s="41" t="s">
        <v>54</v>
      </c>
      <c r="I32" s="42"/>
      <c r="J32" s="42"/>
      <c r="K32" s="42"/>
      <c r="L32" s="42"/>
      <c r="M32" s="42"/>
    </row>
    <row r="33" spans="1:13" x14ac:dyDescent="0.2">
      <c r="A33" s="41" t="s">
        <v>55</v>
      </c>
      <c r="B33" s="42">
        <v>0.87870000000000004</v>
      </c>
      <c r="C33" s="42"/>
      <c r="D33" s="42"/>
      <c r="E33" s="42"/>
      <c r="F33" s="42"/>
      <c r="H33" s="41" t="s">
        <v>55</v>
      </c>
      <c r="I33" s="42">
        <v>16.34</v>
      </c>
      <c r="J33" s="42"/>
      <c r="K33" s="42"/>
      <c r="L33" s="42"/>
      <c r="M33" s="42"/>
    </row>
    <row r="34" spans="1:13" x14ac:dyDescent="0.2">
      <c r="A34" s="41" t="s">
        <v>17</v>
      </c>
      <c r="B34" s="42">
        <v>0.46179999999999999</v>
      </c>
      <c r="C34" s="42"/>
      <c r="D34" s="42"/>
      <c r="E34" s="42"/>
      <c r="F34" s="42"/>
      <c r="H34" s="41" t="s">
        <v>17</v>
      </c>
      <c r="I34" s="42" t="s">
        <v>56</v>
      </c>
      <c r="J34" s="42"/>
      <c r="K34" s="42"/>
      <c r="L34" s="42"/>
      <c r="M34" s="42"/>
    </row>
    <row r="35" spans="1:13" x14ac:dyDescent="0.2">
      <c r="A35" s="41" t="s">
        <v>18</v>
      </c>
      <c r="B35" s="42" t="s">
        <v>19</v>
      </c>
      <c r="C35" s="42"/>
      <c r="D35" s="42"/>
      <c r="E35" s="42"/>
      <c r="F35" s="42"/>
      <c r="H35" s="41" t="s">
        <v>18</v>
      </c>
      <c r="I35" s="42" t="s">
        <v>57</v>
      </c>
      <c r="J35" s="42"/>
      <c r="K35" s="42"/>
      <c r="L35" s="42"/>
      <c r="M35" s="42"/>
    </row>
    <row r="36" spans="1:13" x14ac:dyDescent="0.2">
      <c r="A36" s="41" t="s">
        <v>58</v>
      </c>
      <c r="B36" s="42" t="s">
        <v>21</v>
      </c>
      <c r="C36" s="42"/>
      <c r="D36" s="42"/>
      <c r="E36" s="42"/>
      <c r="F36" s="42"/>
      <c r="H36" s="41" t="s">
        <v>58</v>
      </c>
      <c r="I36" s="42" t="s">
        <v>59</v>
      </c>
      <c r="J36" s="42"/>
      <c r="K36" s="42"/>
      <c r="L36" s="42"/>
      <c r="M36" s="42"/>
    </row>
    <row r="37" spans="1:13" x14ac:dyDescent="0.2">
      <c r="A37" s="41" t="s">
        <v>60</v>
      </c>
      <c r="B37" s="42">
        <v>7.195E-2</v>
      </c>
      <c r="C37" s="42"/>
      <c r="D37" s="42"/>
      <c r="E37" s="42"/>
      <c r="F37" s="42"/>
      <c r="H37" s="41" t="s">
        <v>60</v>
      </c>
      <c r="I37" s="42">
        <v>0.59040000000000004</v>
      </c>
      <c r="J37" s="42"/>
      <c r="K37" s="42"/>
      <c r="L37" s="42"/>
      <c r="M37" s="42"/>
    </row>
    <row r="38" spans="1:13" x14ac:dyDescent="0.2">
      <c r="A38" s="41"/>
      <c r="B38" s="42"/>
      <c r="C38" s="42"/>
      <c r="D38" s="42"/>
      <c r="E38" s="42"/>
      <c r="F38" s="42"/>
      <c r="H38" s="41"/>
      <c r="I38" s="42"/>
      <c r="J38" s="42"/>
      <c r="K38" s="42"/>
      <c r="L38" s="42"/>
      <c r="M38" s="42"/>
    </row>
    <row r="39" spans="1:13" x14ac:dyDescent="0.2">
      <c r="A39" s="41" t="s">
        <v>61</v>
      </c>
      <c r="B39" s="42"/>
      <c r="C39" s="42"/>
      <c r="D39" s="42"/>
      <c r="E39" s="42"/>
      <c r="F39" s="42"/>
      <c r="H39" s="41" t="s">
        <v>61</v>
      </c>
      <c r="I39" s="42"/>
      <c r="J39" s="42"/>
      <c r="K39" s="42"/>
      <c r="L39" s="42"/>
      <c r="M39" s="42"/>
    </row>
    <row r="40" spans="1:13" x14ac:dyDescent="0.2">
      <c r="A40" s="41" t="s">
        <v>62</v>
      </c>
      <c r="B40" s="42" t="s">
        <v>96</v>
      </c>
      <c r="C40" s="42"/>
      <c r="D40" s="42"/>
      <c r="E40" s="42"/>
      <c r="F40" s="42"/>
      <c r="H40" s="41" t="s">
        <v>62</v>
      </c>
      <c r="I40" s="42" t="s">
        <v>90</v>
      </c>
      <c r="J40" s="42"/>
      <c r="K40" s="42"/>
      <c r="L40" s="42"/>
      <c r="M40" s="42"/>
    </row>
    <row r="41" spans="1:13" x14ac:dyDescent="0.2">
      <c r="A41" s="41" t="s">
        <v>17</v>
      </c>
      <c r="B41" s="42">
        <v>0.97989999999999999</v>
      </c>
      <c r="C41" s="42"/>
      <c r="D41" s="42"/>
      <c r="E41" s="42"/>
      <c r="F41" s="42"/>
      <c r="H41" s="41" t="s">
        <v>17</v>
      </c>
      <c r="I41" s="42">
        <v>0.1608</v>
      </c>
      <c r="J41" s="42"/>
      <c r="K41" s="42"/>
      <c r="L41" s="42"/>
      <c r="M41" s="42"/>
    </row>
    <row r="42" spans="1:13" x14ac:dyDescent="0.2">
      <c r="A42" s="41" t="s">
        <v>18</v>
      </c>
      <c r="B42" s="42" t="s">
        <v>19</v>
      </c>
      <c r="C42" s="42"/>
      <c r="D42" s="42"/>
      <c r="E42" s="42"/>
      <c r="F42" s="42"/>
      <c r="H42" s="41" t="s">
        <v>18</v>
      </c>
      <c r="I42" s="42" t="s">
        <v>19</v>
      </c>
      <c r="J42" s="42"/>
      <c r="K42" s="42"/>
      <c r="L42" s="42"/>
      <c r="M42" s="42"/>
    </row>
    <row r="43" spans="1:13" x14ac:dyDescent="0.2">
      <c r="A43" s="41" t="s">
        <v>64</v>
      </c>
      <c r="B43" s="42" t="s">
        <v>21</v>
      </c>
      <c r="C43" s="42"/>
      <c r="D43" s="42"/>
      <c r="E43" s="42"/>
      <c r="F43" s="42"/>
      <c r="H43" s="41" t="s">
        <v>64</v>
      </c>
      <c r="I43" s="42" t="s">
        <v>21</v>
      </c>
      <c r="J43" s="42"/>
      <c r="K43" s="42"/>
      <c r="L43" s="42"/>
      <c r="M43" s="42"/>
    </row>
    <row r="44" spans="1:13" x14ac:dyDescent="0.2">
      <c r="A44" s="41"/>
      <c r="B44" s="42"/>
      <c r="C44" s="42"/>
      <c r="D44" s="42"/>
      <c r="E44" s="42"/>
      <c r="F44" s="42"/>
      <c r="H44" s="41"/>
      <c r="I44" s="42"/>
      <c r="J44" s="42"/>
      <c r="K44" s="42"/>
      <c r="L44" s="42"/>
      <c r="M44" s="42"/>
    </row>
    <row r="45" spans="1:13" x14ac:dyDescent="0.2">
      <c r="A45" s="41" t="s">
        <v>65</v>
      </c>
      <c r="B45" s="42"/>
      <c r="C45" s="42"/>
      <c r="D45" s="42"/>
      <c r="E45" s="42"/>
      <c r="F45" s="42"/>
      <c r="H45" s="41" t="s">
        <v>65</v>
      </c>
      <c r="I45" s="42"/>
      <c r="J45" s="42"/>
      <c r="K45" s="42"/>
      <c r="L45" s="42"/>
      <c r="M45" s="42"/>
    </row>
    <row r="46" spans="1:13" x14ac:dyDescent="0.2">
      <c r="A46" s="41" t="s">
        <v>66</v>
      </c>
      <c r="B46" s="42">
        <v>0.39739999999999998</v>
      </c>
      <c r="C46" s="42"/>
      <c r="D46" s="42"/>
      <c r="E46" s="42"/>
      <c r="F46" s="42"/>
      <c r="H46" s="41" t="s">
        <v>66</v>
      </c>
      <c r="I46" s="42">
        <v>7.1459999999999999</v>
      </c>
      <c r="J46" s="42"/>
      <c r="K46" s="42"/>
      <c r="L46" s="42"/>
      <c r="M46" s="42"/>
    </row>
    <row r="47" spans="1:13" x14ac:dyDescent="0.2">
      <c r="A47" s="41" t="s">
        <v>17</v>
      </c>
      <c r="B47" s="42">
        <v>0.94079999999999997</v>
      </c>
      <c r="C47" s="42"/>
      <c r="D47" s="42"/>
      <c r="E47" s="42"/>
      <c r="F47" s="42"/>
      <c r="H47" s="41" t="s">
        <v>17</v>
      </c>
      <c r="I47" s="42">
        <v>6.7400000000000002E-2</v>
      </c>
      <c r="J47" s="42"/>
      <c r="K47" s="42"/>
      <c r="L47" s="42"/>
      <c r="M47" s="42"/>
    </row>
    <row r="48" spans="1:13" x14ac:dyDescent="0.2">
      <c r="A48" s="41" t="s">
        <v>18</v>
      </c>
      <c r="B48" s="42" t="s">
        <v>19</v>
      </c>
      <c r="C48" s="42"/>
      <c r="D48" s="42"/>
      <c r="E48" s="42"/>
      <c r="F48" s="42"/>
      <c r="H48" s="41" t="s">
        <v>18</v>
      </c>
      <c r="I48" s="42" t="s">
        <v>19</v>
      </c>
      <c r="J48" s="42"/>
      <c r="K48" s="42"/>
      <c r="L48" s="42"/>
      <c r="M48" s="42"/>
    </row>
    <row r="49" spans="1:13" x14ac:dyDescent="0.2">
      <c r="A49" s="41" t="s">
        <v>64</v>
      </c>
      <c r="B49" s="42" t="s">
        <v>21</v>
      </c>
      <c r="C49" s="42"/>
      <c r="D49" s="42"/>
      <c r="E49" s="42"/>
      <c r="F49" s="42"/>
      <c r="H49" s="41" t="s">
        <v>64</v>
      </c>
      <c r="I49" s="42" t="s">
        <v>21</v>
      </c>
      <c r="J49" s="42"/>
      <c r="K49" s="42"/>
      <c r="L49" s="42"/>
      <c r="M49" s="42"/>
    </row>
    <row r="50" spans="1:13" x14ac:dyDescent="0.2">
      <c r="A50" s="41"/>
      <c r="B50" s="42"/>
      <c r="C50" s="42"/>
      <c r="D50" s="42"/>
      <c r="E50" s="42"/>
      <c r="F50" s="42"/>
      <c r="H50" s="41"/>
      <c r="I50" s="42"/>
      <c r="J50" s="42"/>
      <c r="K50" s="42"/>
      <c r="L50" s="42"/>
      <c r="M50" s="42"/>
    </row>
    <row r="51" spans="1:13" x14ac:dyDescent="0.2">
      <c r="A51" s="41" t="s">
        <v>68</v>
      </c>
      <c r="B51" s="42" t="s">
        <v>69</v>
      </c>
      <c r="C51" s="42" t="s">
        <v>70</v>
      </c>
      <c r="D51" s="42" t="s">
        <v>71</v>
      </c>
      <c r="E51" s="44" t="s">
        <v>62</v>
      </c>
      <c r="F51" s="44" t="s">
        <v>17</v>
      </c>
      <c r="H51" s="41" t="s">
        <v>68</v>
      </c>
      <c r="I51" s="42" t="s">
        <v>69</v>
      </c>
      <c r="J51" s="42" t="s">
        <v>70</v>
      </c>
      <c r="K51" s="42" t="s">
        <v>71</v>
      </c>
      <c r="L51" s="44" t="s">
        <v>62</v>
      </c>
      <c r="M51" s="44" t="s">
        <v>17</v>
      </c>
    </row>
    <row r="52" spans="1:13" x14ac:dyDescent="0.2">
      <c r="A52" s="41" t="s">
        <v>72</v>
      </c>
      <c r="B52" s="42">
        <v>105.5</v>
      </c>
      <c r="C52" s="42">
        <v>3</v>
      </c>
      <c r="D52" s="42">
        <v>35.17</v>
      </c>
      <c r="E52" s="44" t="s">
        <v>97</v>
      </c>
      <c r="F52" s="44" t="s">
        <v>98</v>
      </c>
      <c r="H52" s="41" t="s">
        <v>72</v>
      </c>
      <c r="I52" s="42">
        <v>1878</v>
      </c>
      <c r="J52" s="42">
        <v>3</v>
      </c>
      <c r="K52" s="42">
        <v>626.1</v>
      </c>
      <c r="L52" s="44" t="s">
        <v>91</v>
      </c>
      <c r="M52" s="44" t="s">
        <v>74</v>
      </c>
    </row>
    <row r="53" spans="1:13" x14ac:dyDescent="0.2">
      <c r="A53" s="41" t="s">
        <v>75</v>
      </c>
      <c r="B53" s="42">
        <v>1361</v>
      </c>
      <c r="C53" s="42">
        <v>34</v>
      </c>
      <c r="D53" s="42">
        <v>40.020000000000003</v>
      </c>
      <c r="E53" s="42"/>
      <c r="F53" s="42"/>
      <c r="H53" s="41" t="s">
        <v>75</v>
      </c>
      <c r="I53" s="42">
        <v>1303</v>
      </c>
      <c r="J53" s="42">
        <v>34</v>
      </c>
      <c r="K53" s="42">
        <v>38.32</v>
      </c>
      <c r="L53" s="42"/>
      <c r="M53" s="42"/>
    </row>
    <row r="54" spans="1:13" x14ac:dyDescent="0.2">
      <c r="A54" s="41" t="s">
        <v>76</v>
      </c>
      <c r="B54" s="42">
        <v>1466</v>
      </c>
      <c r="C54" s="42">
        <v>37</v>
      </c>
      <c r="D54" s="42"/>
      <c r="E54" s="42"/>
      <c r="F54" s="42"/>
      <c r="H54" s="41" t="s">
        <v>76</v>
      </c>
      <c r="I54" s="42">
        <v>3181</v>
      </c>
      <c r="J54" s="42">
        <v>37</v>
      </c>
      <c r="K54" s="42"/>
      <c r="L54" s="42"/>
      <c r="M54" s="42"/>
    </row>
    <row r="55" spans="1:13" x14ac:dyDescent="0.2">
      <c r="A55" s="41"/>
      <c r="B55" s="42"/>
      <c r="C55" s="42"/>
      <c r="D55" s="42"/>
      <c r="E55" s="42"/>
      <c r="F55" s="42"/>
      <c r="H55" s="41"/>
      <c r="I55" s="42"/>
      <c r="J55" s="42"/>
      <c r="K55" s="42"/>
      <c r="L55" s="42"/>
      <c r="M55" s="42"/>
    </row>
    <row r="56" spans="1:13" x14ac:dyDescent="0.2">
      <c r="A56" s="41" t="s">
        <v>77</v>
      </c>
      <c r="B56" s="42"/>
      <c r="C56" s="42"/>
      <c r="D56" s="42"/>
      <c r="E56" s="42"/>
      <c r="F56" s="42"/>
      <c r="H56" s="41" t="s">
        <v>77</v>
      </c>
      <c r="I56" s="42"/>
      <c r="J56" s="42"/>
      <c r="K56" s="42"/>
      <c r="L56" s="42"/>
      <c r="M56" s="42"/>
    </row>
    <row r="57" spans="1:13" x14ac:dyDescent="0.2">
      <c r="A57" s="41" t="s">
        <v>78</v>
      </c>
      <c r="B57" s="42">
        <v>4</v>
      </c>
      <c r="C57" s="42"/>
      <c r="D57" s="42"/>
      <c r="E57" s="42"/>
      <c r="F57" s="42"/>
      <c r="H57" s="41" t="s">
        <v>78</v>
      </c>
      <c r="I57" s="42">
        <v>4</v>
      </c>
      <c r="J57" s="42"/>
      <c r="K57" s="42"/>
      <c r="L57" s="42"/>
      <c r="M57" s="42"/>
    </row>
    <row r="58" spans="1:13" x14ac:dyDescent="0.2">
      <c r="A58" s="41" t="s">
        <v>79</v>
      </c>
      <c r="B58" s="42">
        <v>38</v>
      </c>
      <c r="C58" s="42"/>
      <c r="D58" s="42"/>
      <c r="E58" s="42"/>
      <c r="F58" s="42"/>
      <c r="H58" s="41" t="s">
        <v>79</v>
      </c>
      <c r="I58" s="42">
        <v>38</v>
      </c>
      <c r="J58" s="42"/>
      <c r="K58" s="42"/>
      <c r="L58" s="42"/>
      <c r="M58" s="4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Figure 2A</vt:lpstr>
      <vt:lpstr>Figure 2B</vt:lpstr>
      <vt:lpstr>Figure 2C</vt:lpstr>
      <vt:lpstr>Figure 2E</vt:lpstr>
      <vt:lpstr>Figure 2G</vt:lpstr>
      <vt:lpstr>Figure 2I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Ko, Kwang Woo</dc:creator>
  <cp:lastModifiedBy>Ko, Kwang Woo</cp:lastModifiedBy>
  <dcterms:created xsi:type="dcterms:W3CDTF">2021-06-13T04:15:53Z</dcterms:created>
  <dcterms:modified xsi:type="dcterms:W3CDTF">2021-10-31T18:43:18Z</dcterms:modified>
</cp:coreProperties>
</file>